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15" activeTab="0"/>
  </bookViews>
  <sheets>
    <sheet name="на 01.04.2017" sheetId="1" r:id="rId1"/>
  </sheets>
  <definedNames>
    <definedName name="_xlnm.Print_Titles" localSheetId="0">'на 01.04.2017'!$A:$A,'на 01.04.2017'!$1:$4</definedName>
  </definedNames>
  <calcPr fullCalcOnLoad="1" refMode="R1C1"/>
</workbook>
</file>

<file path=xl/sharedStrings.xml><?xml version="1.0" encoding="utf-8"?>
<sst xmlns="http://schemas.openxmlformats.org/spreadsheetml/2006/main" count="76" uniqueCount="76">
  <si>
    <t>Организация</t>
  </si>
  <si>
    <t>Финансовая организация</t>
  </si>
  <si>
    <t>Заявка.Кредитный инспектор</t>
  </si>
  <si>
    <t>ФРМСП НСО</t>
  </si>
  <si>
    <t>Батура Олеся Валерьевна</t>
  </si>
  <si>
    <t>Ануфриева Ольга Владимировна</t>
  </si>
  <si>
    <t>Промсвязьбанк</t>
  </si>
  <si>
    <t>Терёхина Елена Владимировна</t>
  </si>
  <si>
    <t>Головко Константин Викторович</t>
  </si>
  <si>
    <t>Соболева Елена Семеновна</t>
  </si>
  <si>
    <t>Банк ЗЕНИТ</t>
  </si>
  <si>
    <t>Шинкарева Яна Михайловна</t>
  </si>
  <si>
    <t>Подакова Ольга Александровна</t>
  </si>
  <si>
    <t>Суколина Александра Васильевна</t>
  </si>
  <si>
    <t>Мальцев Николай Анатольевич</t>
  </si>
  <si>
    <t>Акцепт</t>
  </si>
  <si>
    <t>Писарева Екатерина Александровна</t>
  </si>
  <si>
    <t>Валеева Галина Александровна</t>
  </si>
  <si>
    <t>Калачева Евгения Геннадьевна</t>
  </si>
  <si>
    <t>Россельхозбанк</t>
  </si>
  <si>
    <t>Швайбович Альберт Алексеевич</t>
  </si>
  <si>
    <t>Сбербанк</t>
  </si>
  <si>
    <t>Новикова Елена Сергеевна</t>
  </si>
  <si>
    <t>Слежакова Татьяна Николаевна</t>
  </si>
  <si>
    <t>Дзюба Екатерина Игоревна</t>
  </si>
  <si>
    <t>Левобережный</t>
  </si>
  <si>
    <t>Замараева Людмила Анатольевна</t>
  </si>
  <si>
    <t>Калашникова Юлия Николаевна</t>
  </si>
  <si>
    <t>Кудрина Юлия Павловна</t>
  </si>
  <si>
    <t>Рубан Наталья Васильевна</t>
  </si>
  <si>
    <t>Казакова (Данченко) Татьяна Владимировна</t>
  </si>
  <si>
    <t>Пятина Екатерина Станиславовна</t>
  </si>
  <si>
    <t>Клишина Олеся Анатольевна</t>
  </si>
  <si>
    <t>Береза Кристина Викторовна</t>
  </si>
  <si>
    <t>Зарипов Дамир Камилович</t>
  </si>
  <si>
    <t>Сумма столбцов 09, 10</t>
  </si>
  <si>
    <t>Места по столбцу 11</t>
  </si>
  <si>
    <t>АК БАРС</t>
  </si>
  <si>
    <t>Кравченко Михаил Сергеевич</t>
  </si>
  <si>
    <t>ВТБ24</t>
  </si>
  <si>
    <t xml:space="preserve">Интеза </t>
  </si>
  <si>
    <t>Российский Капитал</t>
  </si>
  <si>
    <t>СМП Банк</t>
  </si>
  <si>
    <t>Количество поручительств,     V1i</t>
  </si>
  <si>
    <t>Сумма поручительства, тыс. руб.,            V2i</t>
  </si>
  <si>
    <t>Сумма кредита, тыс. руб.,     V3i</t>
  </si>
  <si>
    <t>кол-во кредитов по кот произведены выплаты, P1i</t>
  </si>
  <si>
    <t>Сумма выплат по требованиям, тыс. Руб,  P2i</t>
  </si>
  <si>
    <r>
      <t>Разница кол-ва выдан и выплачен поручит, C</t>
    </r>
    <r>
      <rPr>
        <sz val="8"/>
        <color indexed="8"/>
        <rFont val="Times New Roman"/>
        <family val="1"/>
      </rPr>
      <t>1i</t>
    </r>
  </si>
  <si>
    <r>
      <t>Разница сумм выдан  и выплачен поручит, C</t>
    </r>
    <r>
      <rPr>
        <sz val="8"/>
        <color indexed="8"/>
        <rFont val="Times New Roman"/>
        <family val="1"/>
      </rPr>
      <t>2i</t>
    </r>
  </si>
  <si>
    <r>
      <t>Баллы по кол-ву, выданных поручит-в,    B</t>
    </r>
    <r>
      <rPr>
        <sz val="8"/>
        <color indexed="8"/>
        <rFont val="Times New Roman"/>
        <family val="1"/>
      </rPr>
      <t>1i</t>
    </r>
  </si>
  <si>
    <r>
      <t>Баллы по сумме, выданных поручи-в,  B</t>
    </r>
    <r>
      <rPr>
        <sz val="8"/>
        <color indexed="8"/>
        <rFont val="Times New Roman"/>
        <family val="1"/>
      </rPr>
      <t>2i</t>
    </r>
  </si>
  <si>
    <t>Филиал "Сибирский" Банка ВТБ</t>
  </si>
  <si>
    <t>Гущина Елена Альбертовна</t>
  </si>
  <si>
    <t>Карпова Юлия Викторовна</t>
  </si>
  <si>
    <t>Фомина Юлия Сергеевна</t>
  </si>
  <si>
    <t>Банк Открытие</t>
  </si>
  <si>
    <t>Текутьева Анастасия Викторовна</t>
  </si>
  <si>
    <t>Кульбатов Евгений Денисович</t>
  </si>
  <si>
    <t>Авксентьева Елена Валерьевна</t>
  </si>
  <si>
    <t>Меньшикова Евгения Владимировна</t>
  </si>
  <si>
    <t>Боголейша Татьяна Владимировна</t>
  </si>
  <si>
    <t>Новикова Ирина</t>
  </si>
  <si>
    <t>Цацура Ксения Вячеславовна</t>
  </si>
  <si>
    <t>Авуева Наталья Викторовна</t>
  </si>
  <si>
    <t>Лакшина Алла Вячеславовна</t>
  </si>
  <si>
    <t>Зубкова Олеся Сергеевна</t>
  </si>
  <si>
    <t xml:space="preserve">Бжалова Лариса Геннадьевна </t>
  </si>
  <si>
    <t>Больде Надежда Николаевна</t>
  </si>
  <si>
    <t>Калинин Дмитрий Валерьевич</t>
  </si>
  <si>
    <t>Лаврова Елена Сергеевна</t>
  </si>
  <si>
    <t>Шлей Юлия Сергеевна</t>
  </si>
  <si>
    <t>ФорБанк</t>
  </si>
  <si>
    <t>Скавронская Анастасия Александровна</t>
  </si>
  <si>
    <t>Романов Александр Владимирович</t>
  </si>
  <si>
    <t>Сухоруков Дмитрий Александрович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</si>
</sst>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"/>
    <numFmt numFmtId="167" formatCode="#,##0.000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i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NumberFormat="1" applyFont="1" applyFill="1" applyBorder="1" applyAlignment="1">
      <alignment horizontal="center"/>
    </xf>
    <xf numFmtId="1" fontId="39" fillId="33" borderId="10" xfId="0" applyNumberFormat="1" applyFont="1" applyFill="1" applyBorder="1" applyAlignment="1">
      <alignment/>
    </xf>
    <xf numFmtId="167" fontId="39" fillId="33" borderId="10" xfId="0" applyNumberFormat="1" applyFont="1" applyFill="1" applyBorder="1" applyAlignment="1">
      <alignment/>
    </xf>
    <xf numFmtId="2" fontId="39" fillId="33" borderId="10" xfId="0" applyNumberFormat="1" applyFont="1" applyFill="1" applyBorder="1" applyAlignment="1">
      <alignment/>
    </xf>
    <xf numFmtId="1" fontId="40" fillId="33" borderId="10" xfId="0" applyNumberFormat="1" applyFont="1" applyFill="1" applyBorder="1" applyAlignment="1">
      <alignment/>
    </xf>
    <xf numFmtId="167" fontId="40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right" vertical="top"/>
    </xf>
    <xf numFmtId="167" fontId="2" fillId="33" borderId="10" xfId="0" applyNumberFormat="1" applyFont="1" applyFill="1" applyBorder="1" applyAlignment="1">
      <alignment horizontal="right" vertical="top"/>
    </xf>
    <xf numFmtId="1" fontId="5" fillId="33" borderId="10" xfId="0" applyNumberFormat="1" applyFont="1" applyFill="1" applyBorder="1" applyAlignment="1">
      <alignment horizontal="right" vertical="top"/>
    </xf>
    <xf numFmtId="164" fontId="5" fillId="33" borderId="10" xfId="0" applyNumberFormat="1" applyFont="1" applyFill="1" applyBorder="1" applyAlignment="1">
      <alignment horizontal="right" vertical="top"/>
    </xf>
    <xf numFmtId="3" fontId="5" fillId="33" borderId="10" xfId="0" applyNumberFormat="1" applyFont="1" applyFill="1" applyBorder="1" applyAlignment="1">
      <alignment horizontal="right" vertical="top"/>
    </xf>
    <xf numFmtId="1" fontId="4" fillId="33" borderId="10" xfId="0" applyNumberFormat="1" applyFont="1" applyFill="1" applyBorder="1" applyAlignment="1">
      <alignment horizontal="right" vertical="top"/>
    </xf>
    <xf numFmtId="167" fontId="4" fillId="33" borderId="10" xfId="0" applyNumberFormat="1" applyFont="1" applyFill="1" applyBorder="1" applyAlignment="1">
      <alignment horizontal="right" vertical="top"/>
    </xf>
    <xf numFmtId="0" fontId="39" fillId="33" borderId="10" xfId="0" applyFont="1" applyFill="1" applyBorder="1" applyAlignment="1">
      <alignment horizontal="left" vertical="top" wrapText="1" indent="4"/>
    </xf>
    <xf numFmtId="1" fontId="39" fillId="33" borderId="10" xfId="0" applyNumberFormat="1" applyFont="1" applyFill="1" applyBorder="1" applyAlignment="1">
      <alignment horizontal="right" vertical="top"/>
    </xf>
    <xf numFmtId="3" fontId="39" fillId="33" borderId="10" xfId="0" applyNumberFormat="1" applyFont="1" applyFill="1" applyBorder="1" applyAlignment="1">
      <alignment horizontal="right" vertical="top"/>
    </xf>
    <xf numFmtId="167" fontId="5" fillId="33" borderId="10" xfId="0" applyNumberFormat="1" applyFont="1" applyFill="1" applyBorder="1" applyAlignment="1">
      <alignment horizontal="right" vertical="top"/>
    </xf>
    <xf numFmtId="1" fontId="40" fillId="33" borderId="10" xfId="0" applyNumberFormat="1" applyFont="1" applyFill="1" applyBorder="1" applyAlignment="1">
      <alignment horizontal="right" vertical="top"/>
    </xf>
    <xf numFmtId="3" fontId="40" fillId="33" borderId="10" xfId="0" applyNumberFormat="1" applyFont="1" applyFill="1" applyBorder="1" applyAlignment="1">
      <alignment horizontal="right" vertical="top"/>
    </xf>
    <xf numFmtId="3" fontId="39" fillId="33" borderId="10" xfId="0" applyNumberFormat="1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39" fillId="33" borderId="0" xfId="0" applyFont="1" applyFill="1" applyBorder="1" applyAlignment="1">
      <alignment/>
    </xf>
    <xf numFmtId="2" fontId="39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left" vertical="top" wrapText="1" indent="4"/>
    </xf>
    <xf numFmtId="1" fontId="39" fillId="0" borderId="10" xfId="0" applyNumberFormat="1" applyFont="1" applyFill="1" applyBorder="1" applyAlignment="1">
      <alignment horizontal="right" vertical="top"/>
    </xf>
    <xf numFmtId="3" fontId="39" fillId="0" borderId="10" xfId="0" applyNumberFormat="1" applyFont="1" applyFill="1" applyBorder="1" applyAlignment="1">
      <alignment horizontal="right" vertical="top"/>
    </xf>
    <xf numFmtId="1" fontId="2" fillId="0" borderId="10" xfId="0" applyNumberFormat="1" applyFont="1" applyFill="1" applyBorder="1" applyAlignment="1">
      <alignment horizontal="right" vertical="top"/>
    </xf>
    <xf numFmtId="167" fontId="2" fillId="0" borderId="10" xfId="0" applyNumberFormat="1" applyFont="1" applyFill="1" applyBorder="1" applyAlignment="1">
      <alignment horizontal="right" vertical="top"/>
    </xf>
    <xf numFmtId="1" fontId="39" fillId="0" borderId="10" xfId="0" applyNumberFormat="1" applyFont="1" applyFill="1" applyBorder="1" applyAlignment="1">
      <alignment/>
    </xf>
    <xf numFmtId="167" fontId="39" fillId="0" borderId="10" xfId="0" applyNumberFormat="1" applyFont="1" applyFill="1" applyBorder="1" applyAlignment="1">
      <alignment/>
    </xf>
    <xf numFmtId="0" fontId="39" fillId="0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horizontal="left" vertical="top" wrapText="1"/>
    </xf>
    <xf numFmtId="0" fontId="39" fillId="33" borderId="10" xfId="0" applyFont="1" applyFill="1" applyBorder="1" applyAlignment="1">
      <alignment horizontal="center" wrapText="1"/>
    </xf>
    <xf numFmtId="1" fontId="40" fillId="0" borderId="10" xfId="0" applyNumberFormat="1" applyFont="1" applyFill="1" applyBorder="1" applyAlignment="1">
      <alignment horizontal="right" vertical="top"/>
    </xf>
    <xf numFmtId="0" fontId="40" fillId="0" borderId="10" xfId="0" applyFont="1" applyFill="1" applyBorder="1" applyAlignment="1">
      <alignment/>
    </xf>
    <xf numFmtId="3" fontId="40" fillId="0" borderId="10" xfId="0" applyNumberFormat="1" applyFont="1" applyFill="1" applyBorder="1" applyAlignment="1">
      <alignment horizontal="right" vertical="top"/>
    </xf>
    <xf numFmtId="1" fontId="2" fillId="34" borderId="10" xfId="0" applyNumberFormat="1" applyFont="1" applyFill="1" applyBorder="1" applyAlignment="1">
      <alignment horizontal="right" vertical="top"/>
    </xf>
    <xf numFmtId="167" fontId="2" fillId="34" borderId="10" xfId="0" applyNumberFormat="1" applyFont="1" applyFill="1" applyBorder="1" applyAlignment="1">
      <alignment horizontal="right" vertical="top"/>
    </xf>
    <xf numFmtId="1" fontId="39" fillId="34" borderId="10" xfId="0" applyNumberFormat="1" applyFont="1" applyFill="1" applyBorder="1" applyAlignment="1">
      <alignment/>
    </xf>
    <xf numFmtId="167" fontId="39" fillId="3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wrapText="1"/>
    </xf>
    <xf numFmtId="0" fontId="3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right" vertical="top"/>
    </xf>
    <xf numFmtId="2" fontId="39" fillId="22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6"/>
  <sheetViews>
    <sheetView tabSelected="1" zoomScalePageLayoutView="0" workbookViewId="0" topLeftCell="A1">
      <selection activeCell="O37" sqref="O37"/>
    </sheetView>
  </sheetViews>
  <sheetFormatPr defaultColWidth="9.140625" defaultRowHeight="15"/>
  <cols>
    <col min="1" max="1" width="36.7109375" style="4" customWidth="1"/>
    <col min="2" max="2" width="5.28125" style="4" customWidth="1"/>
    <col min="3" max="3" width="18.421875" style="4" customWidth="1"/>
    <col min="4" max="4" width="14.28125" style="4" customWidth="1"/>
    <col min="5" max="5" width="6.00390625" style="4" customWidth="1"/>
    <col min="6" max="6" width="8.8515625" style="4" customWidth="1"/>
    <col min="7" max="7" width="5.28125" style="4" customWidth="1"/>
    <col min="8" max="8" width="10.140625" style="4" customWidth="1"/>
    <col min="9" max="9" width="6.421875" style="4" customWidth="1"/>
    <col min="10" max="10" width="7.140625" style="4" customWidth="1"/>
    <col min="11" max="11" width="8.140625" style="4" customWidth="1"/>
    <col min="12" max="12" width="6.140625" style="4" customWidth="1"/>
    <col min="13" max="16384" width="9.140625" style="4" customWidth="1"/>
  </cols>
  <sheetData>
    <row r="1" spans="1:12" ht="35.25" customHeight="1">
      <c r="A1" s="12" t="s">
        <v>0</v>
      </c>
      <c r="B1" s="55" t="s">
        <v>43</v>
      </c>
      <c r="C1" s="55" t="s">
        <v>44</v>
      </c>
      <c r="D1" s="55" t="s">
        <v>45</v>
      </c>
      <c r="E1" s="56" t="s">
        <v>46</v>
      </c>
      <c r="F1" s="56" t="s">
        <v>47</v>
      </c>
      <c r="G1" s="54" t="s">
        <v>48</v>
      </c>
      <c r="H1" s="54" t="s">
        <v>49</v>
      </c>
      <c r="I1" s="54" t="s">
        <v>50</v>
      </c>
      <c r="J1" s="54" t="s">
        <v>51</v>
      </c>
      <c r="K1" s="54" t="s">
        <v>35</v>
      </c>
      <c r="L1" s="54" t="s">
        <v>36</v>
      </c>
    </row>
    <row r="2" spans="1:12" ht="34.5" customHeight="1">
      <c r="A2" s="12" t="s">
        <v>1</v>
      </c>
      <c r="B2" s="55"/>
      <c r="C2" s="55"/>
      <c r="D2" s="55"/>
      <c r="E2" s="56"/>
      <c r="F2" s="56"/>
      <c r="G2" s="54"/>
      <c r="H2" s="54"/>
      <c r="I2" s="54"/>
      <c r="J2" s="54"/>
      <c r="K2" s="54"/>
      <c r="L2" s="54"/>
    </row>
    <row r="3" spans="1:12" ht="51.75" customHeight="1">
      <c r="A3" s="12" t="s">
        <v>2</v>
      </c>
      <c r="B3" s="55"/>
      <c r="C3" s="55"/>
      <c r="D3" s="55"/>
      <c r="E3" s="56"/>
      <c r="F3" s="56"/>
      <c r="G3" s="54"/>
      <c r="H3" s="54"/>
      <c r="I3" s="54"/>
      <c r="J3" s="54"/>
      <c r="K3" s="54"/>
      <c r="L3" s="54"/>
    </row>
    <row r="4" spans="1:12" ht="18" customHeight="1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3"/>
    </row>
    <row r="5" spans="1:12" ht="17.25" customHeight="1">
      <c r="A5" s="12" t="s">
        <v>3</v>
      </c>
      <c r="B5" s="14">
        <v>71</v>
      </c>
      <c r="C5" s="57">
        <v>659093</v>
      </c>
      <c r="D5" s="57">
        <v>1471055</v>
      </c>
      <c r="E5" s="5"/>
      <c r="F5" s="15"/>
      <c r="G5" s="5"/>
      <c r="H5" s="5"/>
      <c r="I5" s="5"/>
      <c r="J5" s="5"/>
      <c r="K5" s="5"/>
      <c r="L5" s="6"/>
    </row>
    <row r="6" spans="1:12" ht="11.25">
      <c r="A6" s="51" t="s">
        <v>52</v>
      </c>
      <c r="B6" s="16">
        <v>2</v>
      </c>
      <c r="C6" s="17">
        <v>20400</v>
      </c>
      <c r="D6" s="18">
        <v>36500</v>
      </c>
      <c r="E6" s="19"/>
      <c r="F6" s="20"/>
      <c r="G6" s="5"/>
      <c r="H6" s="5"/>
      <c r="I6" s="5"/>
      <c r="J6" s="5"/>
      <c r="K6" s="5"/>
      <c r="L6" s="6"/>
    </row>
    <row r="7" spans="1:12" ht="11.25">
      <c r="A7" s="21" t="s">
        <v>8</v>
      </c>
      <c r="B7" s="22">
        <v>2</v>
      </c>
      <c r="C7" s="23">
        <v>20400</v>
      </c>
      <c r="D7" s="23">
        <v>36500</v>
      </c>
      <c r="E7" s="14"/>
      <c r="F7" s="15"/>
      <c r="G7" s="7">
        <f>B7-E7</f>
        <v>2</v>
      </c>
      <c r="H7" s="8">
        <f>C7-F7</f>
        <v>20400</v>
      </c>
      <c r="I7" s="5">
        <f>1+(9*(G7-1)/($G$60-1))</f>
        <v>4</v>
      </c>
      <c r="J7" s="9">
        <f>1+(9*(H7-$H$33)/($H$25-$H$33))</f>
        <v>4.075757575757576</v>
      </c>
      <c r="K7" s="9">
        <f>SUM(I7:J7)</f>
        <v>8.075757575757576</v>
      </c>
      <c r="L7" s="6"/>
    </row>
    <row r="8" spans="1:12" ht="11.25">
      <c r="A8" s="51" t="s">
        <v>15</v>
      </c>
      <c r="B8" s="16">
        <v>6</v>
      </c>
      <c r="C8" s="24">
        <v>28187</v>
      </c>
      <c r="D8" s="18">
        <v>49731</v>
      </c>
      <c r="E8" s="19"/>
      <c r="F8" s="20"/>
      <c r="G8" s="10"/>
      <c r="H8" s="11"/>
      <c r="I8" s="5"/>
      <c r="J8" s="9"/>
      <c r="K8" s="9"/>
      <c r="L8" s="6"/>
    </row>
    <row r="9" spans="1:12" ht="11.25">
      <c r="A9" s="21" t="s">
        <v>17</v>
      </c>
      <c r="B9" s="22">
        <v>2</v>
      </c>
      <c r="C9" s="23">
        <v>430</v>
      </c>
      <c r="D9" s="23">
        <v>2000</v>
      </c>
      <c r="E9" s="14"/>
      <c r="F9" s="15"/>
      <c r="G9" s="7">
        <f aca="true" t="shared" si="0" ref="G9:G26">B9-E9</f>
        <v>2</v>
      </c>
      <c r="H9" s="8">
        <f aca="true" t="shared" si="1" ref="H9:H25">C9-F9</f>
        <v>430</v>
      </c>
      <c r="I9" s="5">
        <f aca="true" t="shared" si="2" ref="I8:I66">1+(9*(G9-1)/($G$60-1))</f>
        <v>4</v>
      </c>
      <c r="J9" s="9">
        <f aca="true" t="shared" si="3" ref="J8:J66">1+(9*(H9-$H$33)/($H$25-$H$33))</f>
        <v>1.05</v>
      </c>
      <c r="K9" s="9">
        <f aca="true" t="shared" si="4" ref="K9:K35">SUM(I9:J9)</f>
        <v>5.05</v>
      </c>
      <c r="L9" s="6"/>
    </row>
    <row r="10" spans="1:12" ht="11.25">
      <c r="A10" s="21" t="s">
        <v>18</v>
      </c>
      <c r="B10" s="22">
        <v>3</v>
      </c>
      <c r="C10" s="23">
        <v>2857</v>
      </c>
      <c r="D10" s="23">
        <v>6231</v>
      </c>
      <c r="E10" s="14"/>
      <c r="F10" s="15"/>
      <c r="G10" s="7">
        <f t="shared" si="0"/>
        <v>3</v>
      </c>
      <c r="H10" s="8">
        <f t="shared" si="1"/>
        <v>2857</v>
      </c>
      <c r="I10" s="5">
        <f t="shared" si="2"/>
        <v>7</v>
      </c>
      <c r="J10" s="9">
        <f t="shared" si="3"/>
        <v>1.4177272727272727</v>
      </c>
      <c r="K10" s="9">
        <f t="shared" si="4"/>
        <v>8.417727272727273</v>
      </c>
      <c r="L10" s="6"/>
    </row>
    <row r="11" spans="1:13" ht="11.25">
      <c r="A11" s="31" t="s">
        <v>16</v>
      </c>
      <c r="B11" s="32">
        <v>1</v>
      </c>
      <c r="C11" s="33">
        <v>24900</v>
      </c>
      <c r="D11" s="33">
        <v>41500</v>
      </c>
      <c r="E11" s="34"/>
      <c r="F11" s="35"/>
      <c r="G11" s="36">
        <f t="shared" si="0"/>
        <v>1</v>
      </c>
      <c r="H11" s="37">
        <f>C11-F11</f>
        <v>24900</v>
      </c>
      <c r="I11" s="5">
        <f t="shared" si="2"/>
        <v>1</v>
      </c>
      <c r="J11" s="9">
        <f t="shared" si="3"/>
        <v>4.757575757575758</v>
      </c>
      <c r="K11" s="30">
        <f>SUM(I11:J11)</f>
        <v>5.757575757575758</v>
      </c>
      <c r="L11" s="38"/>
      <c r="M11" s="39"/>
    </row>
    <row r="12" spans="1:12" ht="11.25">
      <c r="A12" s="51" t="s">
        <v>19</v>
      </c>
      <c r="B12" s="16">
        <v>2</v>
      </c>
      <c r="C12" s="17">
        <v>73000</v>
      </c>
      <c r="D12" s="18">
        <v>181900</v>
      </c>
      <c r="E12" s="19"/>
      <c r="F12" s="20"/>
      <c r="G12" s="10"/>
      <c r="H12" s="11"/>
      <c r="I12" s="5"/>
      <c r="J12" s="9"/>
      <c r="K12" s="9"/>
      <c r="L12" s="6"/>
    </row>
    <row r="13" spans="1:12" ht="11.25">
      <c r="A13" s="21" t="s">
        <v>33</v>
      </c>
      <c r="B13" s="22">
        <v>1</v>
      </c>
      <c r="C13" s="23">
        <v>25000</v>
      </c>
      <c r="D13" s="23">
        <v>71900</v>
      </c>
      <c r="E13" s="14"/>
      <c r="F13" s="15"/>
      <c r="G13" s="7">
        <f t="shared" si="0"/>
        <v>1</v>
      </c>
      <c r="H13" s="8">
        <f t="shared" si="1"/>
        <v>25000</v>
      </c>
      <c r="I13" s="5">
        <f t="shared" si="2"/>
        <v>1</v>
      </c>
      <c r="J13" s="9">
        <f t="shared" si="3"/>
        <v>4.772727272727273</v>
      </c>
      <c r="K13" s="9">
        <f t="shared" si="4"/>
        <v>5.772727272727273</v>
      </c>
      <c r="L13" s="6"/>
    </row>
    <row r="14" spans="1:12" ht="11.25">
      <c r="A14" s="21" t="s">
        <v>20</v>
      </c>
      <c r="B14" s="22">
        <v>1</v>
      </c>
      <c r="C14" s="23">
        <v>48000</v>
      </c>
      <c r="D14" s="23">
        <v>110000</v>
      </c>
      <c r="E14" s="14"/>
      <c r="F14" s="15"/>
      <c r="G14" s="7">
        <f t="shared" si="0"/>
        <v>1</v>
      </c>
      <c r="H14" s="8">
        <f t="shared" si="1"/>
        <v>48000</v>
      </c>
      <c r="I14" s="5">
        <f t="shared" si="2"/>
        <v>1</v>
      </c>
      <c r="J14" s="9">
        <f t="shared" si="3"/>
        <v>8.257575757575758</v>
      </c>
      <c r="K14" s="30">
        <f t="shared" si="4"/>
        <v>9.257575757575758</v>
      </c>
      <c r="L14" s="6"/>
    </row>
    <row r="15" spans="1:12" ht="11.25">
      <c r="A15" s="21" t="s">
        <v>74</v>
      </c>
      <c r="B15" s="22">
        <v>0</v>
      </c>
      <c r="C15" s="23">
        <v>0</v>
      </c>
      <c r="D15" s="23">
        <v>0</v>
      </c>
      <c r="E15" s="47">
        <v>1</v>
      </c>
      <c r="F15" s="48">
        <v>2888</v>
      </c>
      <c r="G15" s="49"/>
      <c r="H15" s="50"/>
      <c r="I15" s="5">
        <f t="shared" si="2"/>
        <v>-2</v>
      </c>
      <c r="J15" s="9">
        <f t="shared" si="3"/>
        <v>0.9848484848484849</v>
      </c>
      <c r="K15" s="30"/>
      <c r="L15" s="38"/>
    </row>
    <row r="16" spans="1:12" ht="11.25">
      <c r="A16" s="51" t="s">
        <v>21</v>
      </c>
      <c r="B16" s="16">
        <v>15</v>
      </c>
      <c r="C16" s="18">
        <v>201596</v>
      </c>
      <c r="D16" s="18">
        <v>416750</v>
      </c>
      <c r="E16" s="19"/>
      <c r="F16" s="20"/>
      <c r="G16" s="10"/>
      <c r="H16" s="11"/>
      <c r="I16" s="5"/>
      <c r="J16" s="9"/>
      <c r="K16" s="9"/>
      <c r="L16" s="6"/>
    </row>
    <row r="17" spans="1:12" ht="11.25">
      <c r="A17" s="21" t="s">
        <v>59</v>
      </c>
      <c r="B17" s="22">
        <v>1</v>
      </c>
      <c r="C17" s="23">
        <v>5288</v>
      </c>
      <c r="D17" s="23">
        <v>10000</v>
      </c>
      <c r="E17" s="14"/>
      <c r="F17" s="15"/>
      <c r="G17" s="7">
        <f t="shared" si="0"/>
        <v>1</v>
      </c>
      <c r="H17" s="8">
        <f t="shared" si="1"/>
        <v>5288</v>
      </c>
      <c r="I17" s="5">
        <f t="shared" si="2"/>
        <v>1</v>
      </c>
      <c r="J17" s="9">
        <f t="shared" si="3"/>
        <v>1.7860606060606061</v>
      </c>
      <c r="K17" s="9">
        <f t="shared" si="4"/>
        <v>2.786060606060606</v>
      </c>
      <c r="L17" s="6"/>
    </row>
    <row r="18" spans="1:12" ht="11.25">
      <c r="A18" s="21" t="s">
        <v>22</v>
      </c>
      <c r="B18" s="22">
        <v>1</v>
      </c>
      <c r="C18" s="23">
        <v>625</v>
      </c>
      <c r="D18" s="23">
        <v>1250</v>
      </c>
      <c r="E18" s="14"/>
      <c r="F18" s="15"/>
      <c r="G18" s="7">
        <f t="shared" si="0"/>
        <v>1</v>
      </c>
      <c r="H18" s="8">
        <f t="shared" si="1"/>
        <v>625</v>
      </c>
      <c r="I18" s="5">
        <f t="shared" si="2"/>
        <v>1</v>
      </c>
      <c r="J18" s="9">
        <f t="shared" si="3"/>
        <v>1.0795454545454546</v>
      </c>
      <c r="K18" s="9">
        <f t="shared" si="4"/>
        <v>2.0795454545454546</v>
      </c>
      <c r="L18" s="6"/>
    </row>
    <row r="19" spans="1:12" ht="11.25">
      <c r="A19" s="21" t="s">
        <v>23</v>
      </c>
      <c r="B19" s="22">
        <v>2</v>
      </c>
      <c r="C19" s="23">
        <v>16000</v>
      </c>
      <c r="D19" s="23">
        <v>24000</v>
      </c>
      <c r="E19" s="14"/>
      <c r="F19" s="15"/>
      <c r="G19" s="7">
        <f t="shared" si="0"/>
        <v>2</v>
      </c>
      <c r="H19" s="8">
        <f t="shared" si="1"/>
        <v>16000</v>
      </c>
      <c r="I19" s="5">
        <f t="shared" si="2"/>
        <v>4</v>
      </c>
      <c r="J19" s="9">
        <f t="shared" si="3"/>
        <v>3.409090909090909</v>
      </c>
      <c r="K19" s="9">
        <f t="shared" si="4"/>
        <v>7.409090909090909</v>
      </c>
      <c r="L19" s="6"/>
    </row>
    <row r="20" spans="1:12" ht="11.25">
      <c r="A20" s="21" t="s">
        <v>24</v>
      </c>
      <c r="B20" s="22">
        <v>1</v>
      </c>
      <c r="C20" s="23">
        <v>33733</v>
      </c>
      <c r="D20" s="23">
        <v>65000</v>
      </c>
      <c r="E20" s="14"/>
      <c r="F20" s="15"/>
      <c r="G20" s="7">
        <f t="shared" si="0"/>
        <v>1</v>
      </c>
      <c r="H20" s="8">
        <f t="shared" si="1"/>
        <v>33733</v>
      </c>
      <c r="I20" s="5">
        <f t="shared" si="2"/>
        <v>1</v>
      </c>
      <c r="J20" s="9">
        <f t="shared" si="3"/>
        <v>6.095909090909091</v>
      </c>
      <c r="K20" s="9">
        <f t="shared" si="4"/>
        <v>7.095909090909091</v>
      </c>
      <c r="L20" s="6"/>
    </row>
    <row r="21" spans="1:12" ht="11.25">
      <c r="A21" s="21" t="s">
        <v>67</v>
      </c>
      <c r="B21" s="22">
        <v>1</v>
      </c>
      <c r="C21" s="23">
        <v>11000</v>
      </c>
      <c r="D21" s="23">
        <v>20000</v>
      </c>
      <c r="E21" s="14"/>
      <c r="F21" s="15"/>
      <c r="G21" s="7">
        <f t="shared" si="0"/>
        <v>1</v>
      </c>
      <c r="H21" s="8">
        <f t="shared" si="1"/>
        <v>11000</v>
      </c>
      <c r="I21" s="5">
        <f t="shared" si="2"/>
        <v>1</v>
      </c>
      <c r="J21" s="9">
        <f t="shared" si="3"/>
        <v>2.6515151515151514</v>
      </c>
      <c r="K21" s="9">
        <f t="shared" si="4"/>
        <v>3.6515151515151514</v>
      </c>
      <c r="L21" s="6"/>
    </row>
    <row r="22" spans="1:12" ht="11.25">
      <c r="A22" s="21" t="s">
        <v>68</v>
      </c>
      <c r="B22" s="22">
        <v>2</v>
      </c>
      <c r="C22" s="23">
        <v>27200</v>
      </c>
      <c r="D22" s="23">
        <v>82000</v>
      </c>
      <c r="E22" s="14"/>
      <c r="F22" s="15"/>
      <c r="G22" s="7">
        <f t="shared" si="0"/>
        <v>2</v>
      </c>
      <c r="H22" s="8">
        <f t="shared" si="1"/>
        <v>27200</v>
      </c>
      <c r="I22" s="5">
        <f t="shared" si="2"/>
        <v>4</v>
      </c>
      <c r="J22" s="9">
        <f t="shared" si="3"/>
        <v>5.106060606060606</v>
      </c>
      <c r="K22" s="9">
        <f t="shared" si="4"/>
        <v>9.106060606060606</v>
      </c>
      <c r="L22" s="6"/>
    </row>
    <row r="23" spans="1:12" ht="11.25">
      <c r="A23" s="21" t="s">
        <v>70</v>
      </c>
      <c r="B23" s="22">
        <v>1</v>
      </c>
      <c r="C23" s="23">
        <v>1500</v>
      </c>
      <c r="D23" s="23">
        <v>3000</v>
      </c>
      <c r="E23" s="14"/>
      <c r="F23" s="15"/>
      <c r="G23" s="7">
        <f t="shared" si="0"/>
        <v>1</v>
      </c>
      <c r="H23" s="8">
        <f t="shared" si="1"/>
        <v>1500</v>
      </c>
      <c r="I23" s="5">
        <f t="shared" si="2"/>
        <v>1</v>
      </c>
      <c r="J23" s="9">
        <f t="shared" si="3"/>
        <v>1.2121212121212122</v>
      </c>
      <c r="K23" s="9">
        <f t="shared" si="4"/>
        <v>2.212121212121212</v>
      </c>
      <c r="L23" s="6"/>
    </row>
    <row r="24" spans="1:12" ht="11.25">
      <c r="A24" s="21" t="s">
        <v>69</v>
      </c>
      <c r="B24" s="22">
        <v>1</v>
      </c>
      <c r="C24" s="23">
        <v>14000</v>
      </c>
      <c r="D24" s="23">
        <v>20000</v>
      </c>
      <c r="E24" s="14"/>
      <c r="F24" s="15"/>
      <c r="G24" s="7">
        <f t="shared" si="0"/>
        <v>1</v>
      </c>
      <c r="H24" s="8">
        <f t="shared" si="1"/>
        <v>14000</v>
      </c>
      <c r="I24" s="5">
        <f t="shared" si="2"/>
        <v>1</v>
      </c>
      <c r="J24" s="9">
        <f t="shared" si="3"/>
        <v>3.106060606060606</v>
      </c>
      <c r="K24" s="9">
        <f t="shared" si="4"/>
        <v>4.1060606060606055</v>
      </c>
      <c r="L24" s="6"/>
    </row>
    <row r="25" spans="1:12" ht="11.25">
      <c r="A25" s="21" t="s">
        <v>71</v>
      </c>
      <c r="B25" s="22">
        <v>2</v>
      </c>
      <c r="C25" s="23">
        <v>59500</v>
      </c>
      <c r="D25" s="23">
        <v>130000</v>
      </c>
      <c r="E25" s="14"/>
      <c r="F25" s="15"/>
      <c r="G25" s="7">
        <f t="shared" si="0"/>
        <v>2</v>
      </c>
      <c r="H25" s="8">
        <f t="shared" si="1"/>
        <v>59500</v>
      </c>
      <c r="I25" s="5">
        <f>1+(9*(G25-1)/($G$60-1))</f>
        <v>4</v>
      </c>
      <c r="J25" s="9">
        <f t="shared" si="3"/>
        <v>10</v>
      </c>
      <c r="K25" s="58">
        <f t="shared" si="4"/>
        <v>14</v>
      </c>
      <c r="L25" s="6">
        <v>3</v>
      </c>
    </row>
    <row r="26" spans="1:13" ht="11.25">
      <c r="A26" s="31" t="s">
        <v>55</v>
      </c>
      <c r="B26" s="32">
        <v>1</v>
      </c>
      <c r="C26" s="33">
        <v>7000</v>
      </c>
      <c r="D26" s="33">
        <v>10000</v>
      </c>
      <c r="E26" s="34"/>
      <c r="F26" s="35"/>
      <c r="G26" s="36">
        <f t="shared" si="0"/>
        <v>1</v>
      </c>
      <c r="H26" s="37">
        <f>C26-F26</f>
        <v>7000</v>
      </c>
      <c r="I26" s="5">
        <f t="shared" si="2"/>
        <v>1</v>
      </c>
      <c r="J26" s="9">
        <f t="shared" si="3"/>
        <v>2.0454545454545454</v>
      </c>
      <c r="K26" s="30">
        <f>SUM(I26:J26)</f>
        <v>3.0454545454545454</v>
      </c>
      <c r="L26" s="38"/>
      <c r="M26" s="39"/>
    </row>
    <row r="27" spans="1:12" ht="11.25">
      <c r="A27" s="21" t="s">
        <v>66</v>
      </c>
      <c r="B27" s="22">
        <v>2</v>
      </c>
      <c r="C27" s="23">
        <v>25750</v>
      </c>
      <c r="D27" s="23">
        <v>51500</v>
      </c>
      <c r="E27" s="14"/>
      <c r="F27" s="15"/>
      <c r="G27" s="36">
        <f>B27-E27</f>
        <v>2</v>
      </c>
      <c r="H27" s="37">
        <f>C27-F27</f>
        <v>25750</v>
      </c>
      <c r="I27" s="5">
        <f t="shared" si="2"/>
        <v>4</v>
      </c>
      <c r="J27" s="9">
        <f t="shared" si="3"/>
        <v>4.886363636363637</v>
      </c>
      <c r="K27" s="30">
        <f>SUM(I27:J27)</f>
        <v>8.886363636363637</v>
      </c>
      <c r="L27" s="6"/>
    </row>
    <row r="28" spans="1:12" ht="11.25">
      <c r="A28" s="51" t="s">
        <v>25</v>
      </c>
      <c r="B28" s="16">
        <v>13</v>
      </c>
      <c r="C28" s="18">
        <v>63290</v>
      </c>
      <c r="D28" s="18">
        <v>226400</v>
      </c>
      <c r="E28" s="19"/>
      <c r="F28" s="20"/>
      <c r="G28" s="10"/>
      <c r="H28" s="11"/>
      <c r="I28" s="5"/>
      <c r="J28" s="9"/>
      <c r="K28" s="9"/>
      <c r="L28" s="6"/>
    </row>
    <row r="29" spans="1:12" ht="11.25">
      <c r="A29" s="21" t="s">
        <v>64</v>
      </c>
      <c r="B29" s="22">
        <v>1</v>
      </c>
      <c r="C29" s="22">
        <v>25000</v>
      </c>
      <c r="D29" s="23">
        <v>150000</v>
      </c>
      <c r="E29" s="14"/>
      <c r="F29" s="15"/>
      <c r="G29" s="7">
        <f aca="true" t="shared" si="5" ref="G29:G38">B29-E29</f>
        <v>1</v>
      </c>
      <c r="H29" s="8">
        <f aca="true" t="shared" si="6" ref="H29:H38">C29-F29</f>
        <v>25000</v>
      </c>
      <c r="I29" s="5">
        <f t="shared" si="2"/>
        <v>1</v>
      </c>
      <c r="J29" s="9">
        <f t="shared" si="3"/>
        <v>4.772727272727273</v>
      </c>
      <c r="K29" s="9">
        <f t="shared" si="4"/>
        <v>5.772727272727273</v>
      </c>
      <c r="L29" s="6"/>
    </row>
    <row r="30" spans="1:12" ht="11.25">
      <c r="A30" s="21" t="s">
        <v>26</v>
      </c>
      <c r="B30" s="22">
        <v>1</v>
      </c>
      <c r="C30" s="22">
        <v>4000</v>
      </c>
      <c r="D30" s="23">
        <v>8000</v>
      </c>
      <c r="E30" s="14"/>
      <c r="F30" s="15"/>
      <c r="G30" s="7">
        <f t="shared" si="5"/>
        <v>1</v>
      </c>
      <c r="H30" s="8">
        <f t="shared" si="6"/>
        <v>4000</v>
      </c>
      <c r="I30" s="5">
        <f t="shared" si="2"/>
        <v>1</v>
      </c>
      <c r="J30" s="9">
        <f t="shared" si="3"/>
        <v>1.5909090909090908</v>
      </c>
      <c r="K30" s="9">
        <f t="shared" si="4"/>
        <v>2.590909090909091</v>
      </c>
      <c r="L30" s="6"/>
    </row>
    <row r="31" spans="1:12" ht="11.25">
      <c r="A31" s="21" t="s">
        <v>27</v>
      </c>
      <c r="B31" s="22">
        <v>1</v>
      </c>
      <c r="C31" s="23">
        <v>1100</v>
      </c>
      <c r="D31" s="23">
        <v>2500</v>
      </c>
      <c r="E31" s="14"/>
      <c r="F31" s="15"/>
      <c r="G31" s="7">
        <f t="shared" si="5"/>
        <v>1</v>
      </c>
      <c r="H31" s="8">
        <f t="shared" si="6"/>
        <v>1100</v>
      </c>
      <c r="I31" s="5">
        <f t="shared" si="2"/>
        <v>1</v>
      </c>
      <c r="J31" s="9">
        <f t="shared" si="3"/>
        <v>1.1515151515151516</v>
      </c>
      <c r="K31" s="9">
        <f t="shared" si="4"/>
        <v>2.1515151515151514</v>
      </c>
      <c r="L31" s="6"/>
    </row>
    <row r="32" spans="1:12" ht="11.25">
      <c r="A32" s="21" t="s">
        <v>28</v>
      </c>
      <c r="B32" s="22">
        <v>1</v>
      </c>
      <c r="C32" s="23">
        <v>22500</v>
      </c>
      <c r="D32" s="23">
        <v>45000</v>
      </c>
      <c r="E32" s="14"/>
      <c r="F32" s="15"/>
      <c r="G32" s="7">
        <f t="shared" si="5"/>
        <v>1</v>
      </c>
      <c r="H32" s="8">
        <f t="shared" si="6"/>
        <v>22500</v>
      </c>
      <c r="I32" s="5">
        <f t="shared" si="2"/>
        <v>1</v>
      </c>
      <c r="J32" s="9">
        <f t="shared" si="3"/>
        <v>4.3939393939393945</v>
      </c>
      <c r="K32" s="9">
        <f t="shared" si="4"/>
        <v>5.3939393939393945</v>
      </c>
      <c r="L32" s="6"/>
    </row>
    <row r="33" spans="1:12" ht="11.25">
      <c r="A33" s="21" t="s">
        <v>29</v>
      </c>
      <c r="B33" s="22">
        <v>1</v>
      </c>
      <c r="C33" s="23">
        <v>100</v>
      </c>
      <c r="D33" s="23">
        <v>1500</v>
      </c>
      <c r="E33" s="14"/>
      <c r="F33" s="15"/>
      <c r="G33" s="7">
        <f t="shared" si="5"/>
        <v>1</v>
      </c>
      <c r="H33" s="8">
        <f t="shared" si="6"/>
        <v>100</v>
      </c>
      <c r="I33" s="5">
        <f t="shared" si="2"/>
        <v>1</v>
      </c>
      <c r="J33" s="9">
        <f t="shared" si="3"/>
        <v>1</v>
      </c>
      <c r="K33" s="9">
        <f t="shared" si="4"/>
        <v>2</v>
      </c>
      <c r="L33" s="6"/>
    </row>
    <row r="34" spans="1:12" ht="10.5" customHeight="1">
      <c r="A34" s="21" t="s">
        <v>30</v>
      </c>
      <c r="B34" s="22">
        <v>1</v>
      </c>
      <c r="C34" s="23">
        <v>1540</v>
      </c>
      <c r="D34" s="23">
        <v>2200</v>
      </c>
      <c r="E34" s="14"/>
      <c r="F34" s="15"/>
      <c r="G34" s="7">
        <f t="shared" si="5"/>
        <v>1</v>
      </c>
      <c r="H34" s="8">
        <f t="shared" si="6"/>
        <v>1540</v>
      </c>
      <c r="I34" s="5">
        <f t="shared" si="2"/>
        <v>1</v>
      </c>
      <c r="J34" s="9">
        <f t="shared" si="3"/>
        <v>1.2181818181818183</v>
      </c>
      <c r="K34" s="9">
        <f t="shared" si="4"/>
        <v>2.2181818181818183</v>
      </c>
      <c r="L34" s="1"/>
    </row>
    <row r="35" spans="1:12" ht="11.25">
      <c r="A35" s="21" t="s">
        <v>31</v>
      </c>
      <c r="B35" s="22">
        <v>2</v>
      </c>
      <c r="C35" s="23">
        <v>2550</v>
      </c>
      <c r="D35" s="23">
        <v>4500</v>
      </c>
      <c r="E35" s="14"/>
      <c r="F35" s="15"/>
      <c r="G35" s="7">
        <f t="shared" si="5"/>
        <v>2</v>
      </c>
      <c r="H35" s="8">
        <f t="shared" si="6"/>
        <v>2550</v>
      </c>
      <c r="I35" s="5">
        <f t="shared" si="2"/>
        <v>4</v>
      </c>
      <c r="J35" s="9">
        <f t="shared" si="3"/>
        <v>1.371212121212121</v>
      </c>
      <c r="K35" s="9">
        <f t="shared" si="4"/>
        <v>5.371212121212121</v>
      </c>
      <c r="L35" s="6"/>
    </row>
    <row r="36" spans="1:12" ht="11.25">
      <c r="A36" s="21" t="s">
        <v>32</v>
      </c>
      <c r="B36" s="22">
        <v>3</v>
      </c>
      <c r="C36" s="23">
        <v>4000</v>
      </c>
      <c r="D36" s="23">
        <v>8000</v>
      </c>
      <c r="E36" s="14"/>
      <c r="F36" s="15"/>
      <c r="G36" s="7">
        <f t="shared" si="5"/>
        <v>3</v>
      </c>
      <c r="H36" s="8">
        <f t="shared" si="6"/>
        <v>4000</v>
      </c>
      <c r="I36" s="5">
        <f t="shared" si="2"/>
        <v>7</v>
      </c>
      <c r="J36" s="9">
        <f t="shared" si="3"/>
        <v>1.5909090909090908</v>
      </c>
      <c r="K36" s="30">
        <f>SUM(I36:J36)</f>
        <v>8.59090909090909</v>
      </c>
      <c r="L36" s="1"/>
    </row>
    <row r="37" spans="1:13" ht="11.25">
      <c r="A37" s="31" t="s">
        <v>54</v>
      </c>
      <c r="B37" s="32">
        <v>3</v>
      </c>
      <c r="C37" s="33">
        <v>1500</v>
      </c>
      <c r="D37" s="33">
        <v>2500</v>
      </c>
      <c r="E37" s="34"/>
      <c r="F37" s="35"/>
      <c r="G37" s="36">
        <f t="shared" si="5"/>
        <v>3</v>
      </c>
      <c r="H37" s="37">
        <f t="shared" si="6"/>
        <v>1500</v>
      </c>
      <c r="I37" s="5">
        <f t="shared" si="2"/>
        <v>7</v>
      </c>
      <c r="J37" s="9">
        <f t="shared" si="3"/>
        <v>1.2121212121212122</v>
      </c>
      <c r="K37" s="30">
        <f>SUM(I37:J37)</f>
        <v>8.212121212121213</v>
      </c>
      <c r="L37" s="40"/>
      <c r="M37" s="39"/>
    </row>
    <row r="38" spans="1:13" ht="11.25">
      <c r="A38" s="31" t="s">
        <v>57</v>
      </c>
      <c r="B38" s="32">
        <v>1</v>
      </c>
      <c r="C38" s="33">
        <v>1000</v>
      </c>
      <c r="D38" s="33">
        <v>2200</v>
      </c>
      <c r="E38" s="34"/>
      <c r="F38" s="35"/>
      <c r="G38" s="36">
        <f t="shared" si="5"/>
        <v>1</v>
      </c>
      <c r="H38" s="37">
        <f t="shared" si="6"/>
        <v>1000</v>
      </c>
      <c r="I38" s="5">
        <f t="shared" si="2"/>
        <v>1</v>
      </c>
      <c r="J38" s="9">
        <f t="shared" si="3"/>
        <v>1.1363636363636362</v>
      </c>
      <c r="K38" s="30">
        <f>SUM(I38:J38)</f>
        <v>2.1363636363636362</v>
      </c>
      <c r="L38" s="40"/>
      <c r="M38" s="39"/>
    </row>
    <row r="39" spans="1:12" ht="11.25">
      <c r="A39" s="52" t="s">
        <v>37</v>
      </c>
      <c r="B39" s="25">
        <v>1</v>
      </c>
      <c r="C39" s="26">
        <v>15115</v>
      </c>
      <c r="D39" s="26">
        <v>34999</v>
      </c>
      <c r="E39" s="14"/>
      <c r="F39" s="15"/>
      <c r="G39" s="7"/>
      <c r="H39" s="8"/>
      <c r="I39" s="5"/>
      <c r="J39" s="9">
        <f t="shared" si="3"/>
        <v>0.9848484848484849</v>
      </c>
      <c r="K39" s="9"/>
      <c r="L39" s="1"/>
    </row>
    <row r="40" spans="1:12" ht="11.25">
      <c r="A40" s="21" t="s">
        <v>38</v>
      </c>
      <c r="B40" s="22">
        <v>1</v>
      </c>
      <c r="C40" s="23">
        <v>15115</v>
      </c>
      <c r="D40" s="23">
        <v>34999</v>
      </c>
      <c r="E40" s="14"/>
      <c r="F40" s="15"/>
      <c r="G40" s="7">
        <f aca="true" t="shared" si="7" ref="G40:G65">B40-E40</f>
        <v>1</v>
      </c>
      <c r="H40" s="8">
        <f aca="true" t="shared" si="8" ref="H40:H65">C40-F40</f>
        <v>15115</v>
      </c>
      <c r="I40" s="5">
        <f t="shared" si="2"/>
        <v>1</v>
      </c>
      <c r="J40" s="9">
        <f t="shared" si="3"/>
        <v>3.275</v>
      </c>
      <c r="K40" s="9">
        <f aca="true" t="shared" si="9" ref="K40:K65">SUM(I40:J40)</f>
        <v>4.275</v>
      </c>
      <c r="L40" s="1"/>
    </row>
    <row r="41" spans="1:12" ht="11.25">
      <c r="A41" s="52" t="s">
        <v>10</v>
      </c>
      <c r="B41" s="25">
        <v>7</v>
      </c>
      <c r="C41" s="26">
        <v>48272</v>
      </c>
      <c r="D41" s="26">
        <v>74860</v>
      </c>
      <c r="E41" s="14"/>
      <c r="F41" s="15"/>
      <c r="G41" s="7"/>
      <c r="H41" s="8"/>
      <c r="I41" s="5"/>
      <c r="J41" s="9"/>
      <c r="K41" s="9"/>
      <c r="L41" s="1"/>
    </row>
    <row r="42" spans="1:12" ht="11.25">
      <c r="A42" s="21" t="s">
        <v>34</v>
      </c>
      <c r="B42" s="22">
        <v>3</v>
      </c>
      <c r="C42" s="23">
        <v>12572</v>
      </c>
      <c r="D42" s="23">
        <v>30360</v>
      </c>
      <c r="E42" s="14"/>
      <c r="F42" s="15"/>
      <c r="G42" s="7">
        <f t="shared" si="7"/>
        <v>3</v>
      </c>
      <c r="H42" s="8">
        <f t="shared" si="8"/>
        <v>12572</v>
      </c>
      <c r="I42" s="5">
        <f t="shared" si="2"/>
        <v>7</v>
      </c>
      <c r="J42" s="9">
        <f t="shared" si="3"/>
        <v>2.8896969696969697</v>
      </c>
      <c r="K42" s="30">
        <f t="shared" si="9"/>
        <v>9.88969696969697</v>
      </c>
      <c r="L42" s="1"/>
    </row>
    <row r="43" spans="1:12" ht="11.25">
      <c r="A43" s="21" t="s">
        <v>11</v>
      </c>
      <c r="B43" s="22">
        <v>4</v>
      </c>
      <c r="C43" s="27">
        <v>35700</v>
      </c>
      <c r="D43" s="23">
        <v>44500</v>
      </c>
      <c r="E43" s="14"/>
      <c r="F43" s="15"/>
      <c r="G43" s="7">
        <f t="shared" si="7"/>
        <v>4</v>
      </c>
      <c r="H43" s="8">
        <f t="shared" si="8"/>
        <v>35700</v>
      </c>
      <c r="I43" s="5">
        <f t="shared" si="2"/>
        <v>10</v>
      </c>
      <c r="J43" s="9">
        <f t="shared" si="3"/>
        <v>6.393939393939394</v>
      </c>
      <c r="K43" s="58">
        <f t="shared" si="9"/>
        <v>16.393939393939394</v>
      </c>
      <c r="L43" s="1">
        <v>1</v>
      </c>
    </row>
    <row r="44" spans="1:12" ht="11.25">
      <c r="A44" s="52" t="s">
        <v>39</v>
      </c>
      <c r="B44" s="25">
        <v>12</v>
      </c>
      <c r="C44" s="28">
        <v>129003</v>
      </c>
      <c r="D44" s="26">
        <v>300915</v>
      </c>
      <c r="E44" s="14"/>
      <c r="F44" s="15"/>
      <c r="G44" s="7"/>
      <c r="H44" s="8"/>
      <c r="I44" s="5"/>
      <c r="J44" s="9"/>
      <c r="K44" s="9"/>
      <c r="L44" s="1"/>
    </row>
    <row r="45" spans="1:12" ht="11.25">
      <c r="A45" s="21" t="s">
        <v>60</v>
      </c>
      <c r="B45" s="22">
        <v>3</v>
      </c>
      <c r="C45" s="5">
        <v>17841</v>
      </c>
      <c r="D45" s="23">
        <v>35800</v>
      </c>
      <c r="E45" s="14"/>
      <c r="F45" s="15"/>
      <c r="G45" s="7">
        <f t="shared" si="7"/>
        <v>3</v>
      </c>
      <c r="H45" s="8">
        <f t="shared" si="8"/>
        <v>17841</v>
      </c>
      <c r="I45" s="5">
        <f t="shared" si="2"/>
        <v>7</v>
      </c>
      <c r="J45" s="9">
        <f t="shared" si="3"/>
        <v>3.688030303030303</v>
      </c>
      <c r="K45" s="9">
        <f t="shared" si="9"/>
        <v>10.688030303030303</v>
      </c>
      <c r="L45" s="1"/>
    </row>
    <row r="46" spans="1:12" ht="11.25">
      <c r="A46" s="21" t="s">
        <v>14</v>
      </c>
      <c r="B46" s="22">
        <v>3</v>
      </c>
      <c r="C46" s="5">
        <v>42812</v>
      </c>
      <c r="D46" s="23">
        <v>75843</v>
      </c>
      <c r="E46" s="14"/>
      <c r="F46" s="15"/>
      <c r="G46" s="7">
        <f t="shared" si="7"/>
        <v>3</v>
      </c>
      <c r="H46" s="8">
        <f t="shared" si="8"/>
        <v>42812</v>
      </c>
      <c r="I46" s="5">
        <f t="shared" si="2"/>
        <v>7</v>
      </c>
      <c r="J46" s="9">
        <f t="shared" si="3"/>
        <v>7.471515151515152</v>
      </c>
      <c r="K46" s="58">
        <f t="shared" si="9"/>
        <v>14.471515151515153</v>
      </c>
      <c r="L46" s="1">
        <v>2</v>
      </c>
    </row>
    <row r="47" spans="1:12" ht="11.25">
      <c r="A47" s="21" t="s">
        <v>62</v>
      </c>
      <c r="B47" s="22">
        <v>1</v>
      </c>
      <c r="C47" s="5">
        <v>14000</v>
      </c>
      <c r="D47" s="23">
        <v>75000</v>
      </c>
      <c r="E47" s="14"/>
      <c r="F47" s="15"/>
      <c r="G47" s="7">
        <f t="shared" si="7"/>
        <v>1</v>
      </c>
      <c r="H47" s="8">
        <f t="shared" si="8"/>
        <v>14000</v>
      </c>
      <c r="I47" s="5">
        <f t="shared" si="2"/>
        <v>1</v>
      </c>
      <c r="J47" s="9">
        <f t="shared" si="3"/>
        <v>3.106060606060606</v>
      </c>
      <c r="K47" s="9">
        <f t="shared" si="9"/>
        <v>4.1060606060606055</v>
      </c>
      <c r="L47" s="1"/>
    </row>
    <row r="48" spans="1:12" ht="11.25">
      <c r="A48" s="21" t="s">
        <v>12</v>
      </c>
      <c r="B48" s="22">
        <v>3</v>
      </c>
      <c r="C48" s="5">
        <v>23200</v>
      </c>
      <c r="D48" s="23">
        <v>39900</v>
      </c>
      <c r="E48" s="14"/>
      <c r="F48" s="15"/>
      <c r="G48" s="7">
        <f t="shared" si="7"/>
        <v>3</v>
      </c>
      <c r="H48" s="8">
        <f t="shared" si="8"/>
        <v>23200</v>
      </c>
      <c r="I48" s="5">
        <f t="shared" si="2"/>
        <v>7</v>
      </c>
      <c r="J48" s="9">
        <f t="shared" si="3"/>
        <v>4.5</v>
      </c>
      <c r="K48" s="9">
        <f t="shared" si="9"/>
        <v>11.5</v>
      </c>
      <c r="L48" s="1"/>
    </row>
    <row r="49" spans="1:12" ht="11.25">
      <c r="A49" s="21" t="s">
        <v>13</v>
      </c>
      <c r="B49" s="22">
        <v>1</v>
      </c>
      <c r="C49" s="5">
        <v>7000</v>
      </c>
      <c r="D49" s="23">
        <v>14000</v>
      </c>
      <c r="E49" s="14"/>
      <c r="F49" s="15"/>
      <c r="G49" s="7">
        <f t="shared" si="7"/>
        <v>1</v>
      </c>
      <c r="H49" s="8">
        <f t="shared" si="8"/>
        <v>7000</v>
      </c>
      <c r="I49" s="5">
        <f t="shared" si="2"/>
        <v>1</v>
      </c>
      <c r="J49" s="9">
        <f t="shared" si="3"/>
        <v>2.0454545454545454</v>
      </c>
      <c r="K49" s="9">
        <f t="shared" si="9"/>
        <v>3.0454545454545454</v>
      </c>
      <c r="L49" s="1"/>
    </row>
    <row r="50" spans="1:12" ht="11.25">
      <c r="A50" s="21" t="s">
        <v>63</v>
      </c>
      <c r="B50" s="22">
        <v>2</v>
      </c>
      <c r="C50" s="5">
        <v>24150</v>
      </c>
      <c r="D50" s="23">
        <v>60372</v>
      </c>
      <c r="E50" s="14"/>
      <c r="F50" s="15"/>
      <c r="G50" s="7">
        <f t="shared" si="7"/>
        <v>2</v>
      </c>
      <c r="H50" s="8">
        <f t="shared" si="8"/>
        <v>24150</v>
      </c>
      <c r="I50" s="5">
        <f t="shared" si="2"/>
        <v>4</v>
      </c>
      <c r="J50" s="9">
        <f t="shared" si="3"/>
        <v>4.6439393939393945</v>
      </c>
      <c r="K50" s="9">
        <f t="shared" si="9"/>
        <v>8.643939393939394</v>
      </c>
      <c r="L50" s="1"/>
    </row>
    <row r="51" spans="1:12" ht="11.25">
      <c r="A51" s="21" t="s">
        <v>75</v>
      </c>
      <c r="B51" s="22">
        <v>0</v>
      </c>
      <c r="C51" s="5">
        <v>0</v>
      </c>
      <c r="D51" s="23">
        <v>0</v>
      </c>
      <c r="E51" s="47">
        <v>1</v>
      </c>
      <c r="F51" s="48">
        <v>2209</v>
      </c>
      <c r="G51" s="49"/>
      <c r="H51" s="50">
        <f t="shared" si="8"/>
        <v>-2209</v>
      </c>
      <c r="I51" s="5">
        <f t="shared" si="2"/>
        <v>-2</v>
      </c>
      <c r="J51" s="9">
        <f t="shared" si="3"/>
        <v>0.6501515151515151</v>
      </c>
      <c r="K51" s="30"/>
      <c r="L51" s="40"/>
    </row>
    <row r="52" spans="1:12" ht="11.25">
      <c r="A52" s="52" t="s">
        <v>40</v>
      </c>
      <c r="B52" s="25">
        <v>2</v>
      </c>
      <c r="C52" s="28">
        <v>8850</v>
      </c>
      <c r="D52" s="26">
        <v>23700</v>
      </c>
      <c r="E52" s="14"/>
      <c r="F52" s="15"/>
      <c r="G52" s="7"/>
      <c r="H52" s="8"/>
      <c r="I52" s="5"/>
      <c r="J52" s="9"/>
      <c r="K52" s="9"/>
      <c r="L52" s="1"/>
    </row>
    <row r="53" spans="1:12" ht="11.25">
      <c r="A53" s="21" t="s">
        <v>4</v>
      </c>
      <c r="B53" s="22">
        <v>1</v>
      </c>
      <c r="C53" s="5">
        <v>1850</v>
      </c>
      <c r="D53" s="23">
        <v>3700</v>
      </c>
      <c r="E53" s="14"/>
      <c r="F53" s="15"/>
      <c r="G53" s="7">
        <f t="shared" si="7"/>
        <v>1</v>
      </c>
      <c r="H53" s="8">
        <f t="shared" si="8"/>
        <v>1850</v>
      </c>
      <c r="I53" s="5">
        <f t="shared" si="2"/>
        <v>1</v>
      </c>
      <c r="J53" s="9">
        <f t="shared" si="3"/>
        <v>1.2651515151515151</v>
      </c>
      <c r="K53" s="9">
        <f t="shared" si="9"/>
        <v>2.265151515151515</v>
      </c>
      <c r="L53" s="1"/>
    </row>
    <row r="54" spans="1:13" ht="11.25">
      <c r="A54" s="31" t="s">
        <v>53</v>
      </c>
      <c r="B54" s="32">
        <v>1</v>
      </c>
      <c r="C54" s="41">
        <v>7000</v>
      </c>
      <c r="D54" s="33">
        <v>20000</v>
      </c>
      <c r="E54" s="34"/>
      <c r="F54" s="35"/>
      <c r="G54" s="36">
        <f t="shared" si="7"/>
        <v>1</v>
      </c>
      <c r="H54" s="37">
        <f t="shared" si="8"/>
        <v>7000</v>
      </c>
      <c r="I54" s="5">
        <f t="shared" si="2"/>
        <v>1</v>
      </c>
      <c r="J54" s="9">
        <f t="shared" si="3"/>
        <v>2.0454545454545454</v>
      </c>
      <c r="K54" s="30">
        <f>SUM(I54:J54)</f>
        <v>3.0454545454545454</v>
      </c>
      <c r="L54" s="40"/>
      <c r="M54" s="39"/>
    </row>
    <row r="55" spans="1:12" ht="11.25">
      <c r="A55" s="53" t="s">
        <v>6</v>
      </c>
      <c r="B55" s="25">
        <v>2</v>
      </c>
      <c r="C55" s="28">
        <v>19380</v>
      </c>
      <c r="D55" s="26">
        <v>32300</v>
      </c>
      <c r="E55" s="14"/>
      <c r="F55" s="15"/>
      <c r="G55" s="7"/>
      <c r="H55" s="8"/>
      <c r="I55" s="5"/>
      <c r="J55" s="9"/>
      <c r="K55" s="9"/>
      <c r="L55" s="1"/>
    </row>
    <row r="56" spans="1:12" ht="11.25">
      <c r="A56" s="43" t="s">
        <v>73</v>
      </c>
      <c r="B56" s="25">
        <v>1</v>
      </c>
      <c r="C56" s="5">
        <v>1380</v>
      </c>
      <c r="D56" s="23">
        <v>2300</v>
      </c>
      <c r="E56" s="14"/>
      <c r="F56" s="15"/>
      <c r="G56" s="36">
        <f>B56-E56</f>
        <v>1</v>
      </c>
      <c r="H56" s="37">
        <f>C56-F56</f>
        <v>1380</v>
      </c>
      <c r="I56" s="5">
        <f>1+(9*(G56-1)/($G$60-1))</f>
        <v>1</v>
      </c>
      <c r="J56" s="9">
        <f>1+(9*(H56-$H$33)/($H$25-$H$33))</f>
        <v>1.1939393939393939</v>
      </c>
      <c r="K56" s="30">
        <f t="shared" si="9"/>
        <v>2.193939393939394</v>
      </c>
      <c r="L56" s="1"/>
    </row>
    <row r="57" spans="1:12" ht="11.25">
      <c r="A57" s="21" t="s">
        <v>7</v>
      </c>
      <c r="B57" s="22">
        <v>1</v>
      </c>
      <c r="C57" s="5">
        <v>18000</v>
      </c>
      <c r="D57" s="23">
        <v>30000</v>
      </c>
      <c r="E57" s="14"/>
      <c r="F57" s="15"/>
      <c r="G57" s="7">
        <f t="shared" si="7"/>
        <v>1</v>
      </c>
      <c r="H57" s="8">
        <f t="shared" si="8"/>
        <v>18000</v>
      </c>
      <c r="I57" s="5">
        <f t="shared" si="2"/>
        <v>1</v>
      </c>
      <c r="J57" s="9">
        <f t="shared" si="3"/>
        <v>3.712121212121212</v>
      </c>
      <c r="K57" s="9">
        <f t="shared" si="9"/>
        <v>4.712121212121212</v>
      </c>
      <c r="L57" s="1"/>
    </row>
    <row r="58" spans="1:12" ht="11.25">
      <c r="A58" s="52" t="s">
        <v>41</v>
      </c>
      <c r="B58" s="25">
        <v>5</v>
      </c>
      <c r="C58" s="28">
        <v>31300</v>
      </c>
      <c r="D58" s="26">
        <v>57000</v>
      </c>
      <c r="E58" s="14"/>
      <c r="F58" s="15"/>
      <c r="G58" s="7"/>
      <c r="H58" s="8"/>
      <c r="I58" s="5"/>
      <c r="J58" s="9"/>
      <c r="K58" s="9"/>
      <c r="L58" s="1"/>
    </row>
    <row r="59" spans="1:12" ht="11.25">
      <c r="A59" s="21" t="s">
        <v>65</v>
      </c>
      <c r="B59" s="22">
        <v>1</v>
      </c>
      <c r="C59" s="5">
        <v>12100</v>
      </c>
      <c r="D59" s="23">
        <v>25000</v>
      </c>
      <c r="E59" s="14"/>
      <c r="F59" s="15"/>
      <c r="G59" s="7">
        <f t="shared" si="7"/>
        <v>1</v>
      </c>
      <c r="H59" s="8">
        <f t="shared" si="8"/>
        <v>12100</v>
      </c>
      <c r="I59" s="5">
        <f t="shared" si="2"/>
        <v>1</v>
      </c>
      <c r="J59" s="9">
        <f t="shared" si="3"/>
        <v>2.8181818181818183</v>
      </c>
      <c r="K59" s="9">
        <f t="shared" si="9"/>
        <v>3.8181818181818183</v>
      </c>
      <c r="L59" s="1"/>
    </row>
    <row r="60" spans="1:12" ht="11.25">
      <c r="A60" s="21" t="s">
        <v>9</v>
      </c>
      <c r="B60" s="22">
        <v>4</v>
      </c>
      <c r="C60" s="5">
        <v>19200</v>
      </c>
      <c r="D60" s="23">
        <v>32000</v>
      </c>
      <c r="E60" s="14"/>
      <c r="F60" s="15"/>
      <c r="G60" s="7">
        <f t="shared" si="7"/>
        <v>4</v>
      </c>
      <c r="H60" s="8">
        <f t="shared" si="8"/>
        <v>19200</v>
      </c>
      <c r="I60" s="5">
        <f t="shared" si="2"/>
        <v>10</v>
      </c>
      <c r="J60" s="9">
        <f t="shared" si="3"/>
        <v>3.893939393939394</v>
      </c>
      <c r="K60" s="9">
        <f t="shared" si="9"/>
        <v>13.893939393939394</v>
      </c>
      <c r="L60" s="1"/>
    </row>
    <row r="61" spans="1:12" ht="11.25">
      <c r="A61" s="52" t="s">
        <v>42</v>
      </c>
      <c r="B61" s="25">
        <v>2</v>
      </c>
      <c r="C61" s="28">
        <v>11200</v>
      </c>
      <c r="D61" s="26">
        <v>18000</v>
      </c>
      <c r="E61" s="14"/>
      <c r="F61" s="15"/>
      <c r="G61" s="7"/>
      <c r="H61" s="8"/>
      <c r="I61" s="5"/>
      <c r="J61" s="9"/>
      <c r="K61" s="9"/>
      <c r="L61" s="1"/>
    </row>
    <row r="62" spans="1:12" ht="11.25">
      <c r="A62" s="21" t="s">
        <v>58</v>
      </c>
      <c r="B62" s="22">
        <v>2</v>
      </c>
      <c r="C62" s="5">
        <v>11200</v>
      </c>
      <c r="D62" s="23">
        <v>18000</v>
      </c>
      <c r="E62" s="14"/>
      <c r="F62" s="15"/>
      <c r="G62" s="7">
        <f t="shared" si="7"/>
        <v>2</v>
      </c>
      <c r="H62" s="8">
        <f t="shared" si="8"/>
        <v>11200</v>
      </c>
      <c r="I62" s="5">
        <f t="shared" si="2"/>
        <v>4</v>
      </c>
      <c r="J62" s="9">
        <f t="shared" si="3"/>
        <v>2.6818181818181817</v>
      </c>
      <c r="K62" s="9">
        <f t="shared" si="9"/>
        <v>6.681818181818182</v>
      </c>
      <c r="L62" s="1"/>
    </row>
    <row r="63" spans="1:24" ht="11.25">
      <c r="A63" s="52" t="s">
        <v>72</v>
      </c>
      <c r="B63" s="25">
        <v>1</v>
      </c>
      <c r="C63" s="28">
        <v>1500</v>
      </c>
      <c r="D63" s="26">
        <v>3000</v>
      </c>
      <c r="E63" s="14"/>
      <c r="F63" s="15"/>
      <c r="G63" s="7"/>
      <c r="H63" s="8"/>
      <c r="I63" s="5"/>
      <c r="J63" s="9"/>
      <c r="K63" s="9"/>
      <c r="L63" s="1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12" ht="11.25">
      <c r="A64" s="21" t="s">
        <v>61</v>
      </c>
      <c r="B64" s="22">
        <v>1</v>
      </c>
      <c r="C64" s="5">
        <v>1500</v>
      </c>
      <c r="D64" s="23">
        <v>3000</v>
      </c>
      <c r="E64" s="14"/>
      <c r="F64" s="15"/>
      <c r="G64" s="7">
        <f t="shared" si="7"/>
        <v>1</v>
      </c>
      <c r="H64" s="8">
        <f t="shared" si="8"/>
        <v>1500</v>
      </c>
      <c r="I64" s="5">
        <f t="shared" si="2"/>
        <v>1</v>
      </c>
      <c r="J64" s="9">
        <f t="shared" si="3"/>
        <v>1.2121212121212122</v>
      </c>
      <c r="K64" s="9">
        <f t="shared" si="9"/>
        <v>2.212121212121212</v>
      </c>
      <c r="L64" s="1"/>
    </row>
    <row r="65" spans="1:12" s="39" customFormat="1" ht="11.25">
      <c r="A65" s="52" t="s">
        <v>56</v>
      </c>
      <c r="B65" s="44">
        <v>1</v>
      </c>
      <c r="C65" s="45">
        <v>8000</v>
      </c>
      <c r="D65" s="46">
        <v>15000</v>
      </c>
      <c r="E65" s="34"/>
      <c r="F65" s="35"/>
      <c r="G65" s="36"/>
      <c r="H65" s="37"/>
      <c r="I65" s="5"/>
      <c r="J65" s="9"/>
      <c r="K65" s="30"/>
      <c r="L65" s="40"/>
    </row>
    <row r="66" spans="1:12" s="39" customFormat="1" ht="11.25">
      <c r="A66" s="42" t="s">
        <v>5</v>
      </c>
      <c r="B66" s="32">
        <v>1</v>
      </c>
      <c r="C66" s="41">
        <v>8000</v>
      </c>
      <c r="D66" s="33">
        <v>15000</v>
      </c>
      <c r="E66" s="34"/>
      <c r="F66" s="35"/>
      <c r="G66" s="36">
        <v>1</v>
      </c>
      <c r="H66" s="37">
        <f>C66-F66</f>
        <v>8000</v>
      </c>
      <c r="I66" s="5">
        <f t="shared" si="2"/>
        <v>1</v>
      </c>
      <c r="J66" s="9">
        <f t="shared" si="3"/>
        <v>2.1969696969696972</v>
      </c>
      <c r="K66" s="30">
        <f>SUM(I66:J66)</f>
        <v>3.1969696969696972</v>
      </c>
      <c r="L66" s="40"/>
    </row>
  </sheetData>
  <sheetProtection/>
  <mergeCells count="11">
    <mergeCell ref="J1:J3"/>
    <mergeCell ref="K1:K3"/>
    <mergeCell ref="L1:L3"/>
    <mergeCell ref="G1:G3"/>
    <mergeCell ref="H1:H3"/>
    <mergeCell ref="I1:I3"/>
    <mergeCell ref="B1:B3"/>
    <mergeCell ref="C1:C3"/>
    <mergeCell ref="D1:D3"/>
    <mergeCell ref="F1:F3"/>
    <mergeCell ref="E1:E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2017-02-17T03:46:54Z</cp:lastPrinted>
  <dcterms:created xsi:type="dcterms:W3CDTF">2016-02-11T09:35:50Z</dcterms:created>
  <dcterms:modified xsi:type="dcterms:W3CDTF">2017-04-25T07:43:56Z</dcterms:modified>
  <cp:category/>
  <cp:version/>
  <cp:contentType/>
  <cp:contentStatus/>
</cp:coreProperties>
</file>